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бр.20" sheetId="1" r:id="rId1"/>
  </sheets>
  <definedNames/>
  <calcPr fullCalcOnLoad="1"/>
</workbook>
</file>

<file path=xl/sharedStrings.xml><?xml version="1.0" encoding="utf-8"?>
<sst xmlns="http://schemas.openxmlformats.org/spreadsheetml/2006/main" count="151" uniqueCount="98">
  <si>
    <t>Приложение к п.п.7.6</t>
  </si>
  <si>
    <t>о выполненных работах и списании материалов в жилом доме:</t>
  </si>
  <si>
    <t>Добровольского 20</t>
  </si>
  <si>
    <t>ОБОСНОВАНИЕ Пол№191от2000</t>
  </si>
  <si>
    <t>Норма</t>
  </si>
  <si>
    <t xml:space="preserve"> ВИД РАБОТ</t>
  </si>
  <si>
    <t>НАИМЕНОВАНИЕ МАТЕРИАЛОВ</t>
  </si>
  <si>
    <t>ЕД. ИЗМ</t>
  </si>
  <si>
    <t>КОЛ-ВО</t>
  </si>
  <si>
    <t>ЦЕНА</t>
  </si>
  <si>
    <t>СУММА</t>
  </si>
  <si>
    <t>в январе  2018 года</t>
  </si>
  <si>
    <t xml:space="preserve">Итого: </t>
  </si>
  <si>
    <t>в феврале  2018 года</t>
  </si>
  <si>
    <t>Оштукатуривание отделочных слоев мест общего пользования(лестничная клетка) с1 по 2этаж S=25 м2</t>
  </si>
  <si>
    <t>Шпатлевка КНАУФ</t>
  </si>
  <si>
    <t>кг</t>
  </si>
  <si>
    <t>Оштукатуривание отделочных слоев МОП с 1 по 2 этаж(л/клетка)</t>
  </si>
  <si>
    <t>ч/час</t>
  </si>
  <si>
    <t>Установка манометров в ИТП</t>
  </si>
  <si>
    <t>Манометр Мпа 0-0,6</t>
  </si>
  <si>
    <t>шт</t>
  </si>
  <si>
    <t xml:space="preserve">Удлинитель 1/2" * 10 мм ник                          </t>
  </si>
  <si>
    <t>в марте  2018 года</t>
  </si>
  <si>
    <t>Замена перегоревших электроламп (этаж 1-9)</t>
  </si>
  <si>
    <t>Лампа эл 60 Вт</t>
  </si>
  <si>
    <t>в апреле 2018 года</t>
  </si>
  <si>
    <t>Побелка деревьев на придомовой территории</t>
  </si>
  <si>
    <t>известь паста</t>
  </si>
  <si>
    <t>итого</t>
  </si>
  <si>
    <t>в мае 2018 года</t>
  </si>
  <si>
    <t>2.2.1.3 т 16</t>
  </si>
  <si>
    <t>100шт-100</t>
  </si>
  <si>
    <t>Замена вышедших из строя светильников освещения МОП ( Л/клетка эт. 3-8)</t>
  </si>
  <si>
    <t>Светильник светодиод." Персей"</t>
  </si>
  <si>
    <t>2.2.2.1 т23пр</t>
  </si>
  <si>
    <t>Бур  SDS 6*110 мм</t>
  </si>
  <si>
    <t>Окрашивание вх.узла</t>
  </si>
  <si>
    <t>Эмаль  ПФ-115</t>
  </si>
  <si>
    <t>2.2.2.1 т26пр</t>
  </si>
  <si>
    <t>Восстановление освещения в т/п</t>
  </si>
  <si>
    <t>Кабель АВВГ 2*2,5</t>
  </si>
  <si>
    <t>м</t>
  </si>
  <si>
    <t>Изолента ПВХ</t>
  </si>
  <si>
    <t>Окраска рамки управления(подготовка к зиме)</t>
  </si>
  <si>
    <t>Эмаль ПФ 115</t>
  </si>
  <si>
    <t>Замена вводного крана на НРХВ ( т/п)</t>
  </si>
  <si>
    <t xml:space="preserve">Кран пластик шаров Ду 63 </t>
  </si>
  <si>
    <t>Муфта д.63</t>
  </si>
  <si>
    <t>Муфта с метал.вн/р 32*1"</t>
  </si>
  <si>
    <t>Кран шаров  ValTek в/в 1"</t>
  </si>
  <si>
    <t>Покос травы на придомоваой территории</t>
  </si>
  <si>
    <t>Бензин АИ 92</t>
  </si>
  <si>
    <t>л</t>
  </si>
  <si>
    <t>Итого материалы</t>
  </si>
  <si>
    <t>в июне 2018 года</t>
  </si>
  <si>
    <t>Замена тройника перед сбросным краном на н.р.х.в в РУ</t>
  </si>
  <si>
    <t>Тройник редуцирован 63*32*63</t>
  </si>
  <si>
    <t>в июле 2018 года</t>
  </si>
  <si>
    <t>Востан. Освещ. вх.узла</t>
  </si>
  <si>
    <t>Лампа ДРВ 250Вт Е40 230В BeLight</t>
  </si>
  <si>
    <t>ХВС</t>
  </si>
  <si>
    <t xml:space="preserve">Тройник  редукц. 63*32*63  </t>
  </si>
  <si>
    <t>Установка замка на входн.дверь т/п</t>
  </si>
  <si>
    <t>Замок навесной 30-50</t>
  </si>
  <si>
    <t>Опломбировка вводных задвижек и элеваторного уср.в РУ</t>
  </si>
  <si>
    <t>Проволока пломбировочн д.08</t>
  </si>
  <si>
    <t>Итого</t>
  </si>
  <si>
    <t>в сентябре 2018 года</t>
  </si>
  <si>
    <t>Устройство защитного ограждения системы передачи данных сигнала  GSM ( с применением профнастила,на кровле)</t>
  </si>
  <si>
    <t>Профнастил п/э 2 * 1,18 м</t>
  </si>
  <si>
    <t xml:space="preserve"> Саморез кров 5,5*19 бел.</t>
  </si>
  <si>
    <t>Установка защитных экранов балконов пож.выхода</t>
  </si>
  <si>
    <t>в октябре 2018 года</t>
  </si>
  <si>
    <t>Замена  аврийного участка стояка канализации в кв 75  L=1 м.п.</t>
  </si>
  <si>
    <t>Крестовина д 110*110*110*90</t>
  </si>
  <si>
    <t>Труба д 110-1м</t>
  </si>
  <si>
    <t>Патрубок компенсац д 110</t>
  </si>
  <si>
    <t>Хомут с шурупом 100 (102-115)</t>
  </si>
  <si>
    <t>Ремонт кровли машинного отделения с применением профнастила S=11,8 м2</t>
  </si>
  <si>
    <t>Профнастил п/э 2*1,18м бел</t>
  </si>
  <si>
    <t>Замена автоматического выключателя в кв 1-1 шт</t>
  </si>
  <si>
    <t>Выкл авт 1п 25А</t>
  </si>
  <si>
    <t>в ноябре 2018 года</t>
  </si>
  <si>
    <t>Подготовка к обработке территории от льда и снега в зимний период</t>
  </si>
  <si>
    <t xml:space="preserve">Песок </t>
  </si>
  <si>
    <t>т</t>
  </si>
  <si>
    <t>Соль тех.</t>
  </si>
  <si>
    <t>в декабре 2018 года</t>
  </si>
  <si>
    <t>Замена приборов учета на циркуляции г.в.с и обратном трубопроводе (РУ)</t>
  </si>
  <si>
    <t>Счетчик горяч воды ВСТН-32</t>
  </si>
  <si>
    <t>Счетчик горяч воды ВСТ-20</t>
  </si>
  <si>
    <t>Узел присоед DN-20</t>
  </si>
  <si>
    <t>Узел присоед DN-32</t>
  </si>
  <si>
    <t>Ремонт резьбы ф 50мм при замена приборов учета (РУ)</t>
  </si>
  <si>
    <t>Круг отре 150</t>
  </si>
  <si>
    <t>Электроды 3 мм</t>
  </si>
  <si>
    <t>ИТОГО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</si>
</sst>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\ [$руб.-419];[Red]\-#,##0.00\ [$руб.-419]"/>
  </numFmts>
  <fonts count="50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name val="Arial"/>
      <family val="2"/>
    </font>
    <font>
      <sz val="10"/>
      <name val="Calibri1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0" fillId="0" borderId="0" applyBorder="0" applyProtection="0">
      <alignment/>
    </xf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7" fillId="26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2" applyNumberFormat="0" applyAlignment="0" applyProtection="0"/>
    <xf numFmtId="0" fontId="36" fillId="34" borderId="3" applyNumberFormat="0" applyAlignment="0" applyProtection="0"/>
    <xf numFmtId="0" fontId="37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9" borderId="0" applyNumberFormat="0" applyBorder="0" applyAlignment="0" applyProtection="0"/>
  </cellStyleXfs>
  <cellXfs count="92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1" fillId="0" borderId="0" xfId="39" applyNumberFormat="1" applyFont="1" applyFill="1" applyBorder="1" applyAlignment="1" applyProtection="1">
      <alignment/>
      <protection/>
    </xf>
    <xf numFmtId="0" fontId="11" fillId="0" borderId="0" xfId="0" applyNumberFormat="1" applyFont="1" applyAlignment="1">
      <alignment horizontal="left" wrapText="1"/>
    </xf>
    <xf numFmtId="0" fontId="11" fillId="0" borderId="0" xfId="39" applyNumberFormat="1" applyFont="1" applyFill="1" applyBorder="1" applyAlignment="1" applyProtection="1">
      <alignment wrapText="1"/>
      <protection/>
    </xf>
    <xf numFmtId="0" fontId="11" fillId="0" borderId="0" xfId="39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horizontal="center"/>
    </xf>
    <xf numFmtId="0" fontId="9" fillId="0" borderId="0" xfId="39" applyNumberFormat="1" applyFont="1" applyFill="1" applyBorder="1" applyAlignment="1" applyProtection="1">
      <alignment horizontal="center"/>
      <protection/>
    </xf>
    <xf numFmtId="0" fontId="9" fillId="0" borderId="0" xfId="39" applyNumberFormat="1" applyFont="1" applyFill="1" applyBorder="1" applyAlignment="1" applyProtection="1">
      <alignment/>
      <protection/>
    </xf>
    <xf numFmtId="0" fontId="9" fillId="0" borderId="0" xfId="39" applyNumberFormat="1" applyFont="1" applyFill="1" applyBorder="1" applyAlignment="1" applyProtection="1">
      <alignment wrapText="1"/>
      <protection/>
    </xf>
    <xf numFmtId="2" fontId="9" fillId="0" borderId="0" xfId="39" applyNumberFormat="1" applyFont="1" applyFill="1" applyBorder="1" applyAlignment="1" applyProtection="1">
      <alignment horizontal="center"/>
      <protection/>
    </xf>
    <xf numFmtId="2" fontId="11" fillId="0" borderId="0" xfId="39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9" fillId="0" borderId="0" xfId="39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/>
    </xf>
    <xf numFmtId="4" fontId="12" fillId="0" borderId="11" xfId="0" applyNumberFormat="1" applyFont="1" applyBorder="1" applyAlignment="1">
      <alignment wrapText="1"/>
    </xf>
    <xf numFmtId="4" fontId="1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9" fillId="0" borderId="11" xfId="39" applyNumberFormat="1" applyFont="1" applyFill="1" applyBorder="1" applyAlignment="1" applyProtection="1">
      <alignment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NumberFormat="1" applyFont="1" applyBorder="1" applyAlignment="1">
      <alignment horizontal="center"/>
    </xf>
    <xf numFmtId="164" fontId="9" fillId="0" borderId="11" xfId="39" applyNumberFormat="1" applyFont="1" applyFill="1" applyBorder="1" applyAlignment="1" applyProtection="1">
      <alignment horizontal="center"/>
      <protection/>
    </xf>
    <xf numFmtId="2" fontId="9" fillId="0" borderId="11" xfId="0" applyNumberFormat="1" applyFont="1" applyBorder="1" applyAlignment="1">
      <alignment horizontal="center"/>
    </xf>
    <xf numFmtId="2" fontId="9" fillId="0" borderId="11" xfId="39" applyNumberFormat="1" applyFont="1" applyFill="1" applyBorder="1" applyAlignment="1" applyProtection="1">
      <alignment horizontal="center"/>
      <protection/>
    </xf>
    <xf numFmtId="0" fontId="0" fillId="40" borderId="11" xfId="0" applyFont="1" applyFill="1" applyBorder="1" applyAlignment="1">
      <alignment horizontal="center" vertical="center" wrapText="1"/>
    </xf>
    <xf numFmtId="0" fontId="0" fillId="40" borderId="11" xfId="0" applyNumberFormat="1" applyFont="1" applyFill="1" applyBorder="1" applyAlignment="1">
      <alignment horizontal="left" vertical="top" wrapText="1" indent="1"/>
    </xf>
    <xf numFmtId="0" fontId="0" fillId="40" borderId="11" xfId="0" applyFont="1" applyFill="1" applyBorder="1" applyAlignment="1">
      <alignment horizontal="center"/>
    </xf>
    <xf numFmtId="4" fontId="0" fillId="40" borderId="11" xfId="0" applyNumberFormat="1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top" wrapText="1" indent="1"/>
    </xf>
    <xf numFmtId="4" fontId="0" fillId="40" borderId="11" xfId="0" applyNumberFormat="1" applyFont="1" applyFill="1" applyBorder="1" applyAlignment="1">
      <alignment horizontal="center" wrapText="1"/>
    </xf>
    <xf numFmtId="2" fontId="0" fillId="40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2" fontId="1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vertical="top" wrapText="1" inden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0" fillId="0" borderId="11" xfId="3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center"/>
    </xf>
    <xf numFmtId="2" fontId="0" fillId="0" borderId="11" xfId="39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Border="1" applyAlignment="1">
      <alignment horizontal="center"/>
    </xf>
    <xf numFmtId="0" fontId="11" fillId="0" borderId="11" xfId="39" applyNumberFormat="1" applyFont="1" applyFill="1" applyBorder="1" applyAlignment="1" applyProtection="1">
      <alignment horizontal="center" vertical="center" wrapText="1"/>
      <protection/>
    </xf>
    <xf numFmtId="2" fontId="11" fillId="0" borderId="11" xfId="39" applyNumberFormat="1" applyFont="1" applyFill="1" applyBorder="1" applyAlignment="1" applyProtection="1">
      <alignment horizontal="center"/>
      <protection/>
    </xf>
    <xf numFmtId="0" fontId="12" fillId="0" borderId="11" xfId="0" applyFont="1" applyBorder="1" applyAlignment="1">
      <alignment/>
    </xf>
    <xf numFmtId="4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6" fontId="0" fillId="0" borderId="11" xfId="0" applyNumberFormat="1" applyBorder="1" applyAlignment="1">
      <alignment wrapText="1"/>
    </xf>
    <xf numFmtId="166" fontId="0" fillId="0" borderId="11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15" fillId="40" borderId="11" xfId="0" applyFont="1" applyFill="1" applyBorder="1" applyAlignment="1">
      <alignment horizontal="center" vertical="center" wrapText="1"/>
    </xf>
    <xf numFmtId="2" fontId="15" fillId="0" borderId="11" xfId="39" applyNumberFormat="1" applyFont="1" applyFill="1" applyBorder="1" applyAlignment="1" applyProtection="1">
      <alignment horizontal="center"/>
      <protection/>
    </xf>
    <xf numFmtId="0" fontId="9" fillId="0" borderId="11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NumberFormat="1" applyFont="1" applyFill="1" applyBorder="1" applyAlignment="1" applyProtection="1">
      <alignment horizontal="center" wrapText="1"/>
      <protection/>
    </xf>
    <xf numFmtId="0" fontId="9" fillId="0" borderId="0" xfId="39" applyNumberFormat="1" applyFont="1" applyFill="1" applyBorder="1" applyAlignment="1" applyProtection="1">
      <alignment horizontal="center"/>
      <protection/>
    </xf>
    <xf numFmtId="0" fontId="9" fillId="0" borderId="11" xfId="39" applyNumberFormat="1" applyFont="1" applyFill="1" applyBorder="1" applyAlignment="1" applyProtection="1">
      <alignment horizontal="center" wrapText="1"/>
      <protection/>
    </xf>
    <xf numFmtId="0" fontId="9" fillId="0" borderId="11" xfId="39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Footnote 1" xfId="40"/>
    <cellStyle name="Good 1" xfId="41"/>
    <cellStyle name="Heading 1 1" xfId="42"/>
    <cellStyle name="Heading 2 1" xfId="43"/>
    <cellStyle name="Heading 3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C72">
      <selection activeCell="L89" sqref="L89"/>
    </sheetView>
  </sheetViews>
  <sheetFormatPr defaultColWidth="11.57421875" defaultRowHeight="12.75"/>
  <cols>
    <col min="1" max="2" width="0" style="1" hidden="1" customWidth="1"/>
    <col min="3" max="3" width="40.00390625" style="2" customWidth="1"/>
    <col min="4" max="4" width="41.57421875" style="2" customWidth="1"/>
    <col min="5" max="8" width="11.57421875" style="3" customWidth="1"/>
    <col min="9" max="255" width="11.57421875" style="1" customWidth="1"/>
  </cols>
  <sheetData>
    <row r="1" spans="1:8" s="8" customFormat="1" ht="15">
      <c r="A1" s="4"/>
      <c r="B1" s="4"/>
      <c r="C1" s="5" t="s">
        <v>0</v>
      </c>
      <c r="D1" s="6"/>
      <c r="E1" s="7"/>
      <c r="F1" s="7"/>
      <c r="G1" s="7"/>
      <c r="H1" s="7"/>
    </row>
    <row r="2" spans="1:8" s="8" customFormat="1" ht="45">
      <c r="A2" s="4"/>
      <c r="B2" s="4"/>
      <c r="C2" s="9" t="s">
        <v>1</v>
      </c>
      <c r="D2" s="6"/>
      <c r="E2" s="10" t="s">
        <v>2</v>
      </c>
      <c r="F2" s="7"/>
      <c r="G2" s="10"/>
      <c r="H2" s="7"/>
    </row>
    <row r="3" spans="1:8" s="8" customFormat="1" ht="15">
      <c r="A3" s="4"/>
      <c r="B3" s="4"/>
      <c r="C3" s="9"/>
      <c r="D3" s="6"/>
      <c r="E3" s="7"/>
      <c r="F3" s="7"/>
      <c r="G3" s="7"/>
      <c r="H3" s="7"/>
    </row>
    <row r="4" spans="1:8" ht="12.75" customHeight="1">
      <c r="A4" s="87" t="s">
        <v>3</v>
      </c>
      <c r="B4" s="88" t="s">
        <v>4</v>
      </c>
      <c r="C4" s="89" t="s">
        <v>5</v>
      </c>
      <c r="D4" s="89" t="s">
        <v>6</v>
      </c>
      <c r="E4" s="89" t="s">
        <v>7</v>
      </c>
      <c r="F4" s="89" t="s">
        <v>8</v>
      </c>
      <c r="G4" s="90" t="s">
        <v>9</v>
      </c>
      <c r="H4" s="90" t="s">
        <v>10</v>
      </c>
    </row>
    <row r="5" spans="1:8" ht="24.75" customHeight="1">
      <c r="A5" s="87"/>
      <c r="B5" s="87"/>
      <c r="C5" s="89"/>
      <c r="D5" s="89"/>
      <c r="E5" s="89"/>
      <c r="F5" s="89"/>
      <c r="G5" s="89"/>
      <c r="H5" s="89"/>
    </row>
    <row r="6" spans="1:8" ht="15">
      <c r="A6" s="12"/>
      <c r="B6" s="12"/>
      <c r="C6" s="6" t="s">
        <v>11</v>
      </c>
      <c r="D6" s="13"/>
      <c r="E6" s="11"/>
      <c r="F6" s="14"/>
      <c r="G6" s="14"/>
      <c r="H6" s="14">
        <v>0</v>
      </c>
    </row>
    <row r="7" spans="1:8" ht="15">
      <c r="A7" s="12"/>
      <c r="B7" s="12"/>
      <c r="C7" s="13"/>
      <c r="D7" s="13"/>
      <c r="E7" s="11"/>
      <c r="F7" s="14"/>
      <c r="G7" s="15" t="s">
        <v>12</v>
      </c>
      <c r="H7" s="15">
        <v>0</v>
      </c>
    </row>
    <row r="8" spans="1:8" s="8" customFormat="1" ht="15">
      <c r="A8" s="4"/>
      <c r="B8" s="4"/>
      <c r="C8" s="9" t="s">
        <v>13</v>
      </c>
      <c r="D8" s="6"/>
      <c r="E8" s="7"/>
      <c r="F8" s="7"/>
      <c r="G8" s="7"/>
      <c r="H8" s="7"/>
    </row>
    <row r="9" spans="1:8" s="8" customFormat="1" ht="39">
      <c r="A9" s="4"/>
      <c r="B9" s="4"/>
      <c r="C9" s="16" t="s">
        <v>14</v>
      </c>
      <c r="D9" s="17" t="s">
        <v>15</v>
      </c>
      <c r="E9" s="18" t="s">
        <v>16</v>
      </c>
      <c r="F9" s="18">
        <v>10.27</v>
      </c>
      <c r="G9" s="18">
        <v>50</v>
      </c>
      <c r="H9" s="19">
        <f>F9*G9</f>
        <v>513.5</v>
      </c>
    </row>
    <row r="10" spans="1:8" s="8" customFormat="1" ht="15">
      <c r="A10" s="4"/>
      <c r="B10" s="4"/>
      <c r="C10" s="16"/>
      <c r="D10" s="17"/>
      <c r="E10" s="18"/>
      <c r="F10" s="18"/>
      <c r="G10" s="18"/>
      <c r="H10" s="18"/>
    </row>
    <row r="11" spans="1:8" s="8" customFormat="1" ht="15">
      <c r="A11" s="4"/>
      <c r="B11" s="4"/>
      <c r="C11" s="91" t="s">
        <v>17</v>
      </c>
      <c r="D11" s="91"/>
      <c r="E11" s="21" t="s">
        <v>18</v>
      </c>
      <c r="F11" s="21">
        <v>77.21</v>
      </c>
      <c r="G11" s="22">
        <v>4</v>
      </c>
      <c r="H11" s="21">
        <f>F11*G11</f>
        <v>308.84</v>
      </c>
    </row>
    <row r="12" spans="1:8" s="8" customFormat="1" ht="15">
      <c r="A12" s="4"/>
      <c r="B12" s="4"/>
      <c r="C12" s="17"/>
      <c r="D12" s="23"/>
      <c r="E12" s="21"/>
      <c r="F12" s="21"/>
      <c r="G12" s="22"/>
      <c r="H12" s="21"/>
    </row>
    <row r="13" spans="1:8" s="8" customFormat="1" ht="15">
      <c r="A13" s="4"/>
      <c r="B13" s="4"/>
      <c r="C13" s="17" t="s">
        <v>19</v>
      </c>
      <c r="D13" s="23" t="s">
        <v>20</v>
      </c>
      <c r="E13" s="21" t="s">
        <v>21</v>
      </c>
      <c r="F13" s="21">
        <v>300</v>
      </c>
      <c r="G13" s="22">
        <v>2</v>
      </c>
      <c r="H13" s="21">
        <v>600</v>
      </c>
    </row>
    <row r="14" spans="1:8" s="8" customFormat="1" ht="15">
      <c r="A14" s="4"/>
      <c r="B14" s="4"/>
      <c r="C14" s="17"/>
      <c r="D14" s="20" t="s">
        <v>22</v>
      </c>
      <c r="E14" s="21" t="s">
        <v>21</v>
      </c>
      <c r="F14" s="21">
        <v>36.55</v>
      </c>
      <c r="G14" s="22">
        <v>2</v>
      </c>
      <c r="H14" s="21">
        <f>F14*G14</f>
        <v>73.1</v>
      </c>
    </row>
    <row r="15" spans="1:8" ht="15">
      <c r="A15" s="12"/>
      <c r="B15" s="11"/>
      <c r="C15" s="24"/>
      <c r="D15" s="25"/>
      <c r="E15" s="26"/>
      <c r="F15" s="14"/>
      <c r="G15" s="27" t="s">
        <v>12</v>
      </c>
      <c r="H15" s="15">
        <f>SUM(H9:H14)</f>
        <v>1495.4399999999998</v>
      </c>
    </row>
    <row r="16" spans="1:8" s="8" customFormat="1" ht="15">
      <c r="A16" s="4"/>
      <c r="B16" s="4"/>
      <c r="C16" s="9" t="s">
        <v>23</v>
      </c>
      <c r="D16" s="6"/>
      <c r="E16" s="7"/>
      <c r="F16" s="7"/>
      <c r="G16" s="7"/>
      <c r="H16" s="7"/>
    </row>
    <row r="17" spans="1:8" ht="25.5">
      <c r="A17" s="12"/>
      <c r="B17" s="12"/>
      <c r="C17" s="16" t="s">
        <v>24</v>
      </c>
      <c r="D17" s="17" t="s">
        <v>25</v>
      </c>
      <c r="E17" s="18" t="s">
        <v>21</v>
      </c>
      <c r="F17" s="18">
        <v>10.8</v>
      </c>
      <c r="G17" s="18">
        <v>10</v>
      </c>
      <c r="H17" s="19">
        <v>108</v>
      </c>
    </row>
    <row r="18" spans="1:8" ht="15">
      <c r="A18" s="12"/>
      <c r="B18" s="12"/>
      <c r="C18" s="13"/>
      <c r="D18" s="13"/>
      <c r="E18" s="11"/>
      <c r="F18" s="14"/>
      <c r="G18" s="15" t="s">
        <v>12</v>
      </c>
      <c r="H18" s="15">
        <f>SUM(H17:H17)</f>
        <v>108</v>
      </c>
    </row>
    <row r="19" spans="1:8" ht="15">
      <c r="A19" s="12"/>
      <c r="B19" s="12"/>
      <c r="C19" s="9" t="s">
        <v>26</v>
      </c>
      <c r="D19" s="13"/>
      <c r="E19" s="11"/>
      <c r="F19" s="11"/>
      <c r="G19" s="11"/>
      <c r="H19" s="11"/>
    </row>
    <row r="20" spans="1:8" ht="25.5">
      <c r="A20" s="12"/>
      <c r="B20" s="11">
        <v>1</v>
      </c>
      <c r="C20" s="16" t="s">
        <v>27</v>
      </c>
      <c r="D20" s="28" t="s">
        <v>28</v>
      </c>
      <c r="E20" s="20" t="s">
        <v>16</v>
      </c>
      <c r="F20" s="20">
        <v>10</v>
      </c>
      <c r="G20" s="20">
        <v>40</v>
      </c>
      <c r="H20" s="29">
        <f>G20*F20</f>
        <v>400</v>
      </c>
    </row>
    <row r="21" spans="1:8" ht="14.25">
      <c r="A21" s="12"/>
      <c r="B21" s="11"/>
      <c r="C21" s="16"/>
      <c r="D21" s="30"/>
      <c r="E21" s="31"/>
      <c r="F21" s="31"/>
      <c r="G21" s="31"/>
      <c r="H21" s="19"/>
    </row>
    <row r="22" spans="1:8" ht="14.25">
      <c r="A22" s="12"/>
      <c r="B22" s="11"/>
      <c r="C22" s="16" t="s">
        <v>29</v>
      </c>
      <c r="D22" s="30"/>
      <c r="E22" s="31"/>
      <c r="F22" s="31"/>
      <c r="G22" s="31"/>
      <c r="H22" s="32">
        <f>SUM(H20:H21)</f>
        <v>400</v>
      </c>
    </row>
    <row r="23" spans="1:8" ht="15">
      <c r="A23" s="12"/>
      <c r="B23" s="11"/>
      <c r="C23" s="33"/>
      <c r="D23" s="34"/>
      <c r="E23" s="35"/>
      <c r="F23" s="35"/>
      <c r="G23" s="36" t="s">
        <v>12</v>
      </c>
      <c r="H23" s="37">
        <v>400</v>
      </c>
    </row>
    <row r="24" spans="1:8" s="8" customFormat="1" ht="15">
      <c r="A24" s="4"/>
      <c r="B24" s="4"/>
      <c r="C24" s="9" t="s">
        <v>30</v>
      </c>
      <c r="D24" s="6"/>
      <c r="E24" s="7"/>
      <c r="F24" s="7"/>
      <c r="G24" s="7"/>
      <c r="H24" s="7"/>
    </row>
    <row r="25" spans="1:8" ht="25.5">
      <c r="A25" s="12" t="s">
        <v>31</v>
      </c>
      <c r="B25" s="11" t="s">
        <v>32</v>
      </c>
      <c r="C25" s="16" t="s">
        <v>33</v>
      </c>
      <c r="D25" s="28" t="s">
        <v>34</v>
      </c>
      <c r="E25" s="20" t="s">
        <v>21</v>
      </c>
      <c r="F25" s="29">
        <v>990</v>
      </c>
      <c r="G25" s="20">
        <v>6</v>
      </c>
      <c r="H25" s="29">
        <f>G25*F25</f>
        <v>5940</v>
      </c>
    </row>
    <row r="26" spans="1:8" ht="14.25">
      <c r="A26" s="12" t="s">
        <v>35</v>
      </c>
      <c r="B26" s="11">
        <v>1</v>
      </c>
      <c r="C26" s="16"/>
      <c r="D26" s="17" t="s">
        <v>36</v>
      </c>
      <c r="E26" s="18" t="s">
        <v>21</v>
      </c>
      <c r="F26" s="19">
        <v>66.59</v>
      </c>
      <c r="G26" s="18">
        <v>1</v>
      </c>
      <c r="H26" s="19">
        <f>G26*F26</f>
        <v>66.59</v>
      </c>
    </row>
    <row r="27" spans="1:8" ht="14.25">
      <c r="A27" s="12"/>
      <c r="B27" s="11">
        <v>1</v>
      </c>
      <c r="C27" s="16"/>
      <c r="D27" s="17"/>
      <c r="E27" s="18"/>
      <c r="F27" s="19"/>
      <c r="G27" s="18"/>
      <c r="H27" s="19"/>
    </row>
    <row r="28" spans="1:8" ht="14.25">
      <c r="A28" s="12"/>
      <c r="B28" s="11">
        <v>1</v>
      </c>
      <c r="C28" s="16" t="s">
        <v>37</v>
      </c>
      <c r="D28" s="17" t="s">
        <v>38</v>
      </c>
      <c r="E28" s="18" t="s">
        <v>16</v>
      </c>
      <c r="F28" s="19">
        <v>91.81</v>
      </c>
      <c r="G28" s="18">
        <v>5.7</v>
      </c>
      <c r="H28" s="19">
        <f aca="true" t="shared" si="0" ref="H28:H35">G28*F28</f>
        <v>523.317</v>
      </c>
    </row>
    <row r="29" spans="1:8" ht="14.25">
      <c r="A29" s="12" t="s">
        <v>39</v>
      </c>
      <c r="B29" s="11">
        <v>1</v>
      </c>
      <c r="C29" s="38" t="s">
        <v>40</v>
      </c>
      <c r="D29" s="16" t="s">
        <v>41</v>
      </c>
      <c r="E29" s="18" t="s">
        <v>42</v>
      </c>
      <c r="F29" s="39">
        <v>9.9</v>
      </c>
      <c r="G29" s="18">
        <v>8</v>
      </c>
      <c r="H29" s="19">
        <f t="shared" si="0"/>
        <v>79.2</v>
      </c>
    </row>
    <row r="30" spans="1:8" ht="14.25">
      <c r="A30" s="12"/>
      <c r="B30" s="11"/>
      <c r="C30" s="38"/>
      <c r="D30" s="16" t="s">
        <v>43</v>
      </c>
      <c r="E30" s="18" t="s">
        <v>21</v>
      </c>
      <c r="F30" s="39">
        <v>44.82</v>
      </c>
      <c r="G30" s="18">
        <v>1</v>
      </c>
      <c r="H30" s="19">
        <f t="shared" si="0"/>
        <v>44.82</v>
      </c>
    </row>
    <row r="31" spans="1:8" ht="14.25">
      <c r="A31" s="12"/>
      <c r="B31" s="11"/>
      <c r="C31" s="38"/>
      <c r="D31" s="16" t="s">
        <v>25</v>
      </c>
      <c r="E31" s="18" t="s">
        <v>21</v>
      </c>
      <c r="F31" s="39">
        <v>8</v>
      </c>
      <c r="G31" s="18">
        <v>5</v>
      </c>
      <c r="H31" s="19">
        <f t="shared" si="0"/>
        <v>40</v>
      </c>
    </row>
    <row r="32" spans="1:8" ht="25.5">
      <c r="A32" s="12"/>
      <c r="B32" s="11"/>
      <c r="C32" s="38" t="s">
        <v>44</v>
      </c>
      <c r="D32" s="16" t="s">
        <v>45</v>
      </c>
      <c r="E32" s="18" t="s">
        <v>16</v>
      </c>
      <c r="F32" s="39">
        <v>91.81</v>
      </c>
      <c r="G32" s="18">
        <v>3.8</v>
      </c>
      <c r="H32" s="19">
        <f t="shared" si="0"/>
        <v>348.878</v>
      </c>
    </row>
    <row r="33" spans="1:8" ht="14.25">
      <c r="A33" s="12"/>
      <c r="B33" s="11"/>
      <c r="C33" s="38" t="s">
        <v>46</v>
      </c>
      <c r="D33" s="16" t="s">
        <v>47</v>
      </c>
      <c r="E33" s="18" t="s">
        <v>21</v>
      </c>
      <c r="F33" s="39">
        <v>1430</v>
      </c>
      <c r="G33" s="18">
        <v>1</v>
      </c>
      <c r="H33" s="19">
        <f t="shared" si="0"/>
        <v>1430</v>
      </c>
    </row>
    <row r="34" spans="1:8" ht="14.25">
      <c r="A34" s="12"/>
      <c r="B34" s="11"/>
      <c r="C34" s="38"/>
      <c r="D34" s="16" t="s">
        <v>48</v>
      </c>
      <c r="E34" s="18" t="s">
        <v>21</v>
      </c>
      <c r="F34" s="39">
        <v>44.95</v>
      </c>
      <c r="G34" s="18">
        <v>1</v>
      </c>
      <c r="H34" s="19">
        <f t="shared" si="0"/>
        <v>44.95</v>
      </c>
    </row>
    <row r="35" spans="1:8" ht="14.25">
      <c r="A35" s="12"/>
      <c r="B35" s="11"/>
      <c r="C35" s="38"/>
      <c r="D35" s="16" t="s">
        <v>49</v>
      </c>
      <c r="E35" s="18" t="s">
        <v>21</v>
      </c>
      <c r="F35" s="39">
        <v>99</v>
      </c>
      <c r="G35" s="18">
        <v>1</v>
      </c>
      <c r="H35" s="19">
        <f t="shared" si="0"/>
        <v>99</v>
      </c>
    </row>
    <row r="36" spans="1:8" ht="14.25">
      <c r="A36" s="12"/>
      <c r="B36" s="11"/>
      <c r="C36" s="38"/>
      <c r="D36" s="16" t="s">
        <v>50</v>
      </c>
      <c r="E36" s="18" t="s">
        <v>21</v>
      </c>
      <c r="F36" s="39">
        <v>470.4</v>
      </c>
      <c r="G36" s="18">
        <v>1</v>
      </c>
      <c r="H36" s="19">
        <v>470.4</v>
      </c>
    </row>
    <row r="37" spans="1:8" ht="14.25">
      <c r="A37" s="12"/>
      <c r="B37" s="11"/>
      <c r="C37" s="38" t="s">
        <v>51</v>
      </c>
      <c r="D37" s="16" t="s">
        <v>52</v>
      </c>
      <c r="E37" s="18" t="s">
        <v>53</v>
      </c>
      <c r="F37" s="39">
        <v>39.7</v>
      </c>
      <c r="G37" s="18">
        <v>1.5</v>
      </c>
      <c r="H37" s="19">
        <f>G37*F37</f>
        <v>59.550000000000004</v>
      </c>
    </row>
    <row r="38" spans="1:8" ht="14.25">
      <c r="A38" s="12"/>
      <c r="B38" s="11"/>
      <c r="C38" s="40" t="s">
        <v>54</v>
      </c>
      <c r="D38" s="41"/>
      <c r="E38" s="42"/>
      <c r="F38" s="43"/>
      <c r="G38" s="42"/>
      <c r="H38" s="44">
        <f>SUM(H25:H37)</f>
        <v>9146.705</v>
      </c>
    </row>
    <row r="39" spans="1:8" ht="15">
      <c r="A39" s="12"/>
      <c r="B39" s="11"/>
      <c r="C39" s="13"/>
      <c r="D39" s="13"/>
      <c r="E39" s="11"/>
      <c r="F39" s="14"/>
      <c r="G39" s="15" t="s">
        <v>12</v>
      </c>
      <c r="H39" s="15">
        <f>SUM(H38)</f>
        <v>9146.705</v>
      </c>
    </row>
    <row r="40" spans="1:8" s="8" customFormat="1" ht="15">
      <c r="A40" s="4"/>
      <c r="B40" s="4"/>
      <c r="C40" s="9" t="s">
        <v>55</v>
      </c>
      <c r="D40" s="6"/>
      <c r="E40" s="7"/>
      <c r="F40" s="7"/>
      <c r="G40" s="7"/>
      <c r="H40" s="7"/>
    </row>
    <row r="41" spans="1:8" ht="25.5">
      <c r="A41" s="12" t="s">
        <v>31</v>
      </c>
      <c r="B41" s="11" t="s">
        <v>32</v>
      </c>
      <c r="C41" s="16" t="s">
        <v>56</v>
      </c>
      <c r="D41" s="45" t="s">
        <v>57</v>
      </c>
      <c r="E41" s="21" t="s">
        <v>21</v>
      </c>
      <c r="F41" s="21">
        <v>72.13</v>
      </c>
      <c r="G41" s="22">
        <v>1</v>
      </c>
      <c r="H41" s="21">
        <v>72.13</v>
      </c>
    </row>
    <row r="42" spans="1:8" ht="14.25">
      <c r="A42" s="12" t="s">
        <v>35</v>
      </c>
      <c r="B42" s="11">
        <v>1</v>
      </c>
      <c r="C42" s="30"/>
      <c r="D42" s="46"/>
      <c r="E42" s="31"/>
      <c r="F42" s="19"/>
      <c r="G42" s="31"/>
      <c r="H42" s="19"/>
    </row>
    <row r="43" spans="1:8" ht="14.25">
      <c r="A43" s="12"/>
      <c r="B43" s="11">
        <v>1</v>
      </c>
      <c r="C43" s="47" t="s">
        <v>55</v>
      </c>
      <c r="D43" s="31"/>
      <c r="E43" s="31"/>
      <c r="F43" s="19"/>
      <c r="G43" s="31"/>
      <c r="H43" s="44">
        <f>SUM(H41:H42)</f>
        <v>72.13</v>
      </c>
    </row>
    <row r="44" spans="1:8" ht="14.25">
      <c r="A44" s="12"/>
      <c r="B44" s="11"/>
      <c r="C44" s="48"/>
      <c r="D44" s="49"/>
      <c r="E44" s="50"/>
      <c r="F44" s="51"/>
      <c r="G44" s="52"/>
      <c r="H44" s="53"/>
    </row>
    <row r="45" spans="1:8" s="8" customFormat="1" ht="15">
      <c r="A45" s="4"/>
      <c r="B45" s="4"/>
      <c r="C45" s="9" t="s">
        <v>58</v>
      </c>
      <c r="D45" s="6"/>
      <c r="E45" s="7"/>
      <c r="F45" s="7"/>
      <c r="G45" s="7"/>
      <c r="H45" s="7"/>
    </row>
    <row r="46" spans="1:8" ht="14.25">
      <c r="A46" s="12"/>
      <c r="B46" s="11"/>
      <c r="C46" s="54" t="s">
        <v>59</v>
      </c>
      <c r="D46" s="55" t="s">
        <v>60</v>
      </c>
      <c r="E46" s="56" t="s">
        <v>21</v>
      </c>
      <c r="F46" s="57">
        <v>262.79</v>
      </c>
      <c r="G46" s="58">
        <v>2</v>
      </c>
      <c r="H46" s="21">
        <f>G46*F46</f>
        <v>525.58</v>
      </c>
    </row>
    <row r="47" spans="1:8" ht="14.25">
      <c r="A47" s="12"/>
      <c r="B47" s="11"/>
      <c r="C47" s="54"/>
      <c r="D47" s="55"/>
      <c r="E47" s="58"/>
      <c r="F47" s="57"/>
      <c r="G47" s="58"/>
      <c r="H47" s="21"/>
    </row>
    <row r="48" spans="1:8" ht="14.25">
      <c r="A48" s="12"/>
      <c r="B48" s="11"/>
      <c r="C48" s="54" t="s">
        <v>61</v>
      </c>
      <c r="D48" s="55" t="s">
        <v>62</v>
      </c>
      <c r="E48" s="58" t="s">
        <v>21</v>
      </c>
      <c r="F48" s="57">
        <v>72.14</v>
      </c>
      <c r="G48" s="58">
        <v>1</v>
      </c>
      <c r="H48" s="21">
        <f>G48*F48</f>
        <v>72.14</v>
      </c>
    </row>
    <row r="49" spans="1:8" ht="14.25">
      <c r="A49" s="12"/>
      <c r="B49" s="11"/>
      <c r="C49" s="54"/>
      <c r="D49" s="55"/>
      <c r="E49" s="58"/>
      <c r="F49" s="57"/>
      <c r="G49" s="58"/>
      <c r="H49" s="21"/>
    </row>
    <row r="50" spans="1:8" ht="12.75" customHeight="1">
      <c r="A50" s="12"/>
      <c r="B50" s="11"/>
      <c r="C50" s="54" t="s">
        <v>63</v>
      </c>
      <c r="D50" s="55" t="s">
        <v>64</v>
      </c>
      <c r="E50" s="56" t="s">
        <v>21</v>
      </c>
      <c r="F50" s="57">
        <v>145.79</v>
      </c>
      <c r="G50" s="58">
        <v>1</v>
      </c>
      <c r="H50" s="21">
        <f>G50*F50</f>
        <v>145.79</v>
      </c>
    </row>
    <row r="51" spans="1:8" ht="14.25">
      <c r="A51" s="12"/>
      <c r="B51" s="11"/>
      <c r="C51" s="54"/>
      <c r="D51" s="55"/>
      <c r="E51" s="56"/>
      <c r="F51" s="57"/>
      <c r="G51" s="58"/>
      <c r="H51" s="21"/>
    </row>
    <row r="52" spans="1:8" ht="25.5">
      <c r="A52" s="12"/>
      <c r="B52" s="11"/>
      <c r="C52" s="54" t="s">
        <v>65</v>
      </c>
      <c r="D52" s="59" t="s">
        <v>66</v>
      </c>
      <c r="E52" s="56" t="s">
        <v>42</v>
      </c>
      <c r="F52" s="60">
        <v>2</v>
      </c>
      <c r="G52" s="58">
        <v>6</v>
      </c>
      <c r="H52" s="61">
        <v>12</v>
      </c>
    </row>
    <row r="53" spans="1:8" ht="14.25">
      <c r="A53" s="12"/>
      <c r="B53" s="11"/>
      <c r="C53" s="38"/>
      <c r="D53" s="59"/>
      <c r="E53" s="18"/>
      <c r="F53" s="62"/>
      <c r="G53" s="20"/>
      <c r="H53" s="21"/>
    </row>
    <row r="54" spans="1:8" ht="14.25">
      <c r="A54" s="12"/>
      <c r="B54" s="11"/>
      <c r="C54" s="40" t="s">
        <v>67</v>
      </c>
      <c r="D54" s="59"/>
      <c r="E54" s="18"/>
      <c r="F54" s="62"/>
      <c r="G54" s="20"/>
      <c r="H54" s="63">
        <f>SUM(H46:H53)</f>
        <v>755.51</v>
      </c>
    </row>
    <row r="55" spans="1:8" ht="15">
      <c r="A55" s="12"/>
      <c r="B55" s="11"/>
      <c r="C55" s="64"/>
      <c r="D55" s="65"/>
      <c r="E55" s="66"/>
      <c r="F55" s="67"/>
      <c r="G55" s="68"/>
      <c r="H55" s="69"/>
    </row>
    <row r="56" spans="1:8" ht="15">
      <c r="A56" s="12"/>
      <c r="B56" s="11"/>
      <c r="C56" s="9" t="s">
        <v>68</v>
      </c>
      <c r="D56" s="49"/>
      <c r="E56" s="50"/>
      <c r="F56" s="53"/>
      <c r="G56" s="52"/>
      <c r="H56" s="53"/>
    </row>
    <row r="57" spans="1:8" ht="38.25">
      <c r="A57" s="12"/>
      <c r="B57" s="11"/>
      <c r="C57" s="70" t="s">
        <v>69</v>
      </c>
      <c r="D57" s="71" t="s">
        <v>70</v>
      </c>
      <c r="E57" s="72" t="s">
        <v>21</v>
      </c>
      <c r="F57" s="73">
        <v>461</v>
      </c>
      <c r="G57" s="74">
        <v>3</v>
      </c>
      <c r="H57" s="73">
        <v>1383</v>
      </c>
    </row>
    <row r="58" spans="1:8" ht="14.25">
      <c r="A58" s="12"/>
      <c r="B58" s="11"/>
      <c r="C58" s="70"/>
      <c r="D58" s="71" t="s">
        <v>71</v>
      </c>
      <c r="E58" s="72" t="s">
        <v>16</v>
      </c>
      <c r="F58" s="73">
        <v>323</v>
      </c>
      <c r="G58" s="74">
        <v>0.4</v>
      </c>
      <c r="H58" s="73">
        <v>129.2</v>
      </c>
    </row>
    <row r="59" spans="1:8" ht="25.5">
      <c r="A59" s="12"/>
      <c r="B59" s="11"/>
      <c r="C59" s="70" t="s">
        <v>72</v>
      </c>
      <c r="D59" s="71" t="s">
        <v>70</v>
      </c>
      <c r="E59" s="72" t="s">
        <v>21</v>
      </c>
      <c r="F59" s="73">
        <v>461</v>
      </c>
      <c r="G59" s="74">
        <v>4</v>
      </c>
      <c r="H59" s="73">
        <v>1844</v>
      </c>
    </row>
    <row r="60" spans="1:8" ht="14.25">
      <c r="A60" s="12"/>
      <c r="B60" s="11"/>
      <c r="C60" s="70"/>
      <c r="D60" s="71" t="s">
        <v>71</v>
      </c>
      <c r="E60" s="72" t="s">
        <v>16</v>
      </c>
      <c r="F60" s="73">
        <v>323</v>
      </c>
      <c r="G60" s="74">
        <v>0.406</v>
      </c>
      <c r="H60" s="73">
        <v>131.138</v>
      </c>
    </row>
    <row r="61" spans="1:8" ht="14.25">
      <c r="A61" s="12"/>
      <c r="B61" s="11"/>
      <c r="C61" s="70"/>
      <c r="D61" s="71"/>
      <c r="E61" s="72"/>
      <c r="F61" s="73"/>
      <c r="G61" s="74"/>
      <c r="H61" s="73"/>
    </row>
    <row r="62" spans="1:8" ht="15">
      <c r="A62" s="12"/>
      <c r="B62" s="11"/>
      <c r="C62" s="75" t="s">
        <v>54</v>
      </c>
      <c r="D62" s="49"/>
      <c r="E62" s="50"/>
      <c r="F62" s="53"/>
      <c r="G62" s="52"/>
      <c r="H62" s="76">
        <v>3487.338</v>
      </c>
    </row>
    <row r="63" spans="1:8" ht="15">
      <c r="A63" s="12"/>
      <c r="B63" s="11"/>
      <c r="C63" s="75"/>
      <c r="D63" s="49"/>
      <c r="E63" s="50"/>
      <c r="F63" s="53"/>
      <c r="G63" s="52"/>
      <c r="H63" s="76"/>
    </row>
    <row r="64" spans="1:8" ht="15">
      <c r="A64" s="12"/>
      <c r="B64" s="11"/>
      <c r="C64" s="9" t="s">
        <v>73</v>
      </c>
      <c r="D64" s="49"/>
      <c r="E64" s="50"/>
      <c r="F64" s="53"/>
      <c r="G64" s="52"/>
      <c r="H64" s="76"/>
    </row>
    <row r="65" spans="1:8" ht="25.5">
      <c r="A65" s="12"/>
      <c r="B65" s="11"/>
      <c r="C65" s="16" t="s">
        <v>74</v>
      </c>
      <c r="D65" s="20" t="s">
        <v>75</v>
      </c>
      <c r="E65" s="18" t="s">
        <v>21</v>
      </c>
      <c r="F65" s="19">
        <v>190</v>
      </c>
      <c r="G65" s="18">
        <v>1</v>
      </c>
      <c r="H65" s="19">
        <v>190</v>
      </c>
    </row>
    <row r="66" spans="1:8" ht="14.25">
      <c r="A66" s="12"/>
      <c r="B66" s="11"/>
      <c r="C66" s="16"/>
      <c r="D66" s="20" t="s">
        <v>76</v>
      </c>
      <c r="E66" s="18" t="s">
        <v>21</v>
      </c>
      <c r="F66" s="19">
        <v>202.05</v>
      </c>
      <c r="G66" s="18">
        <v>1</v>
      </c>
      <c r="H66" s="19">
        <v>202.05</v>
      </c>
    </row>
    <row r="67" spans="1:8" ht="14.25">
      <c r="A67" s="12"/>
      <c r="B67" s="11"/>
      <c r="C67" s="16"/>
      <c r="D67" s="20" t="s">
        <v>77</v>
      </c>
      <c r="E67" s="18" t="s">
        <v>21</v>
      </c>
      <c r="F67" s="19">
        <v>104.83</v>
      </c>
      <c r="G67" s="18">
        <v>1</v>
      </c>
      <c r="H67" s="19">
        <v>104.83</v>
      </c>
    </row>
    <row r="68" spans="1:8" ht="14.25">
      <c r="A68" s="12"/>
      <c r="B68" s="11"/>
      <c r="C68" s="16"/>
      <c r="D68" s="20" t="s">
        <v>78</v>
      </c>
      <c r="E68" s="18" t="s">
        <v>21</v>
      </c>
      <c r="F68" s="19">
        <v>50.4</v>
      </c>
      <c r="G68" s="18">
        <v>1</v>
      </c>
      <c r="H68" s="19">
        <v>50.4</v>
      </c>
    </row>
    <row r="69" spans="1:8" ht="25.5">
      <c r="A69" s="12"/>
      <c r="B69" s="11"/>
      <c r="C69" s="16" t="s">
        <v>79</v>
      </c>
      <c r="D69" s="20" t="s">
        <v>80</v>
      </c>
      <c r="E69" s="18" t="s">
        <v>21</v>
      </c>
      <c r="F69" s="19">
        <v>461</v>
      </c>
      <c r="G69" s="18">
        <v>5</v>
      </c>
      <c r="H69" s="19">
        <v>2305</v>
      </c>
    </row>
    <row r="70" spans="1:8" ht="25.5">
      <c r="A70" s="12"/>
      <c r="B70" s="11"/>
      <c r="C70" s="16" t="s">
        <v>81</v>
      </c>
      <c r="D70" s="20" t="s">
        <v>82</v>
      </c>
      <c r="E70" s="18" t="s">
        <v>21</v>
      </c>
      <c r="F70" s="19">
        <v>79.94</v>
      </c>
      <c r="G70" s="18">
        <v>1</v>
      </c>
      <c r="H70" s="19">
        <v>79.94</v>
      </c>
    </row>
    <row r="71" spans="1:8" ht="14.25">
      <c r="A71" s="12"/>
      <c r="B71" s="11"/>
      <c r="C71" s="77" t="s">
        <v>29</v>
      </c>
      <c r="D71" s="30"/>
      <c r="E71" s="18"/>
      <c r="F71" s="19"/>
      <c r="G71" s="18"/>
      <c r="H71" s="44">
        <f>SUM(H65:H70)</f>
        <v>2932.22</v>
      </c>
    </row>
    <row r="72" spans="1:8" ht="14.25">
      <c r="A72" s="12"/>
      <c r="B72" s="11"/>
      <c r="C72" s="77"/>
      <c r="D72" s="30"/>
      <c r="E72" s="18"/>
      <c r="F72" s="19"/>
      <c r="G72" s="18"/>
      <c r="H72" s="44"/>
    </row>
    <row r="73" spans="1:8" ht="15">
      <c r="A73" s="12"/>
      <c r="B73" s="11"/>
      <c r="C73" s="9" t="s">
        <v>83</v>
      </c>
      <c r="D73" s="30"/>
      <c r="E73" s="18"/>
      <c r="F73" s="19"/>
      <c r="G73" s="18"/>
      <c r="H73" s="44"/>
    </row>
    <row r="74" spans="1:8" ht="25.5">
      <c r="A74" s="12"/>
      <c r="B74" s="11"/>
      <c r="C74" s="38" t="s">
        <v>84</v>
      </c>
      <c r="D74" s="38" t="s">
        <v>85</v>
      </c>
      <c r="E74" s="18" t="s">
        <v>86</v>
      </c>
      <c r="F74" s="78">
        <v>402.86</v>
      </c>
      <c r="G74" s="79">
        <v>0.47300000000000003</v>
      </c>
      <c r="H74" s="29">
        <f>G74*F74</f>
        <v>190.55278</v>
      </c>
    </row>
    <row r="75" spans="1:8" ht="14.25">
      <c r="A75" s="12"/>
      <c r="B75" s="11"/>
      <c r="C75" s="38"/>
      <c r="D75" s="38" t="s">
        <v>87</v>
      </c>
      <c r="E75" s="18" t="s">
        <v>16</v>
      </c>
      <c r="F75" s="78">
        <v>6.15</v>
      </c>
      <c r="G75" s="46">
        <v>20</v>
      </c>
      <c r="H75" s="29">
        <f>G75*F75</f>
        <v>123</v>
      </c>
    </row>
    <row r="76" spans="1:8" ht="14.25">
      <c r="A76" s="12"/>
      <c r="B76" s="11"/>
      <c r="C76" s="30"/>
      <c r="D76" s="46"/>
      <c r="E76" s="18"/>
      <c r="F76" s="19"/>
      <c r="G76" s="18"/>
      <c r="H76" s="19"/>
    </row>
    <row r="77" spans="1:8" ht="14.25">
      <c r="A77" s="12"/>
      <c r="B77" s="11"/>
      <c r="C77" s="42" t="s">
        <v>29</v>
      </c>
      <c r="D77" s="18"/>
      <c r="E77" s="18"/>
      <c r="F77" s="19"/>
      <c r="G77" s="18"/>
      <c r="H77" s="44">
        <f>SUM(H74:H75)</f>
        <v>313.55278</v>
      </c>
    </row>
    <row r="78" spans="1:8" ht="14.25">
      <c r="A78" s="12"/>
      <c r="B78" s="11"/>
      <c r="C78" s="42"/>
      <c r="D78" s="18"/>
      <c r="E78" s="18"/>
      <c r="F78" s="19"/>
      <c r="G78" s="18"/>
      <c r="H78" s="44"/>
    </row>
    <row r="79" spans="1:8" ht="15">
      <c r="A79" s="12"/>
      <c r="B79" s="11"/>
      <c r="C79" s="9" t="s">
        <v>88</v>
      </c>
      <c r="D79" s="18"/>
      <c r="E79" s="18"/>
      <c r="F79" s="19"/>
      <c r="G79" s="18"/>
      <c r="H79" s="44"/>
    </row>
    <row r="80" spans="1:8" ht="25.5">
      <c r="A80" s="12"/>
      <c r="B80" s="11"/>
      <c r="C80" s="38" t="s">
        <v>84</v>
      </c>
      <c r="D80" s="38" t="s">
        <v>87</v>
      </c>
      <c r="E80" s="18" t="s">
        <v>16</v>
      </c>
      <c r="F80" s="78">
        <v>6.45</v>
      </c>
      <c r="G80" s="22">
        <v>50</v>
      </c>
      <c r="H80" s="29">
        <f>G80*F80</f>
        <v>322.5</v>
      </c>
    </row>
    <row r="81" spans="1:8" ht="25.5">
      <c r="A81" s="12"/>
      <c r="B81" s="11"/>
      <c r="C81" s="16" t="s">
        <v>89</v>
      </c>
      <c r="D81" s="20" t="s">
        <v>90</v>
      </c>
      <c r="E81" s="18" t="s">
        <v>21</v>
      </c>
      <c r="F81" s="19">
        <v>8650</v>
      </c>
      <c r="G81" s="18">
        <v>1</v>
      </c>
      <c r="H81" s="19">
        <v>8650</v>
      </c>
    </row>
    <row r="82" spans="1:8" ht="14.25">
      <c r="A82" s="12"/>
      <c r="B82" s="11"/>
      <c r="C82" s="80"/>
      <c r="D82" s="81" t="s">
        <v>91</v>
      </c>
      <c r="E82" s="82" t="s">
        <v>21</v>
      </c>
      <c r="F82" s="19">
        <v>2800</v>
      </c>
      <c r="G82" s="83">
        <v>1</v>
      </c>
      <c r="H82" s="32">
        <v>2800</v>
      </c>
    </row>
    <row r="83" spans="1:8" ht="14.25">
      <c r="A83" s="12"/>
      <c r="B83" s="11"/>
      <c r="C83" s="30"/>
      <c r="D83" s="20" t="s">
        <v>92</v>
      </c>
      <c r="E83" s="18" t="s">
        <v>21</v>
      </c>
      <c r="F83" s="19">
        <v>190</v>
      </c>
      <c r="G83" s="18">
        <v>1</v>
      </c>
      <c r="H83" s="19">
        <v>190</v>
      </c>
    </row>
    <row r="84" spans="1:8" ht="14.25">
      <c r="A84" s="12"/>
      <c r="B84" s="11"/>
      <c r="C84" s="30"/>
      <c r="D84" s="20" t="s">
        <v>93</v>
      </c>
      <c r="E84" s="18" t="s">
        <v>21</v>
      </c>
      <c r="F84" s="19">
        <v>550</v>
      </c>
      <c r="G84" s="18">
        <v>1</v>
      </c>
      <c r="H84" s="19">
        <v>550</v>
      </c>
    </row>
    <row r="85" spans="1:8" ht="25.5">
      <c r="A85" s="12"/>
      <c r="B85" s="11"/>
      <c r="C85" s="16" t="s">
        <v>94</v>
      </c>
      <c r="D85" s="20" t="s">
        <v>95</v>
      </c>
      <c r="E85" s="18" t="s">
        <v>21</v>
      </c>
      <c r="F85" s="19">
        <v>33.92</v>
      </c>
      <c r="G85" s="18">
        <v>2</v>
      </c>
      <c r="H85" s="19">
        <f>G85*F85</f>
        <v>67.84</v>
      </c>
    </row>
    <row r="86" spans="1:8" ht="14.25">
      <c r="A86" s="12"/>
      <c r="B86" s="11"/>
      <c r="C86" s="16"/>
      <c r="D86" s="20" t="s">
        <v>96</v>
      </c>
      <c r="E86" s="18" t="s">
        <v>16</v>
      </c>
      <c r="F86" s="19">
        <v>165.99</v>
      </c>
      <c r="G86" s="18">
        <v>0.1</v>
      </c>
      <c r="H86" s="19">
        <f>G86*F86</f>
        <v>16.599</v>
      </c>
    </row>
    <row r="87" spans="1:8" ht="14.25">
      <c r="A87" s="12"/>
      <c r="B87" s="11"/>
      <c r="C87" s="30"/>
      <c r="D87" s="20"/>
      <c r="E87" s="18"/>
      <c r="F87" s="19"/>
      <c r="G87" s="18"/>
      <c r="H87" s="19"/>
    </row>
    <row r="88" spans="1:8" ht="14.25">
      <c r="A88" s="12"/>
      <c r="B88" s="11"/>
      <c r="C88" s="42" t="s">
        <v>29</v>
      </c>
      <c r="D88" s="18"/>
      <c r="E88" s="18"/>
      <c r="F88" s="19"/>
      <c r="G88" s="18">
        <f>SUM(G80:G87)</f>
        <v>56.1</v>
      </c>
      <c r="H88" s="44">
        <f>SUM(H80:H87)</f>
        <v>12596.939</v>
      </c>
    </row>
    <row r="89" spans="1:8" ht="14.25">
      <c r="A89" s="12"/>
      <c r="B89" s="11"/>
      <c r="C89" s="77"/>
      <c r="D89" s="30"/>
      <c r="E89" s="18"/>
      <c r="F89" s="19"/>
      <c r="G89" s="18"/>
      <c r="H89" s="44"/>
    </row>
    <row r="90" spans="1:8" ht="15.75">
      <c r="A90" s="12"/>
      <c r="B90" s="11"/>
      <c r="C90" s="84" t="s">
        <v>97</v>
      </c>
      <c r="D90" s="49"/>
      <c r="E90" s="50"/>
      <c r="F90" s="53"/>
      <c r="G90" s="52"/>
      <c r="H90" s="85">
        <f>H7+H15+H18+H23+H39+H43+H54+H62+H71+H77+H88</f>
        <v>31307.834779999997</v>
      </c>
    </row>
    <row r="91" spans="1:8" ht="14.25">
      <c r="A91" s="12"/>
      <c r="B91" s="11"/>
      <c r="C91" s="86"/>
      <c r="D91" s="49"/>
      <c r="E91" s="50"/>
      <c r="F91" s="53"/>
      <c r="G91" s="52"/>
      <c r="H91" s="53"/>
    </row>
    <row r="92" spans="1:8" ht="14.25">
      <c r="A92" s="12"/>
      <c r="B92" s="11"/>
      <c r="C92" s="86"/>
      <c r="D92" s="49"/>
      <c r="E92" s="50"/>
      <c r="F92" s="53"/>
      <c r="G92" s="52"/>
      <c r="H92" s="53"/>
    </row>
  </sheetData>
  <sheetProtection selectLockedCells="1" selectUnlockedCells="1"/>
  <mergeCells count="9">
    <mergeCell ref="G4:G5"/>
    <mergeCell ref="H4:H5"/>
    <mergeCell ref="C11:D11"/>
    <mergeCell ref="A4:A5"/>
    <mergeCell ref="B4:B5"/>
    <mergeCell ref="C4:C5"/>
    <mergeCell ref="D4:D5"/>
    <mergeCell ref="E4:E5"/>
    <mergeCell ref="F4:F5"/>
  </mergeCells>
  <printOptions/>
  <pageMargins left="0.27569444444444446" right="0.27569444444444446" top="0.27569444444444446" bottom="0.27569444444444446" header="0.5118055555555555" footer="0.5118055555555555"/>
  <pageSetup firstPageNumber="1" useFirstPageNumber="1"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2019-03-20T06:37:54Z</dcterms:created>
  <dcterms:modified xsi:type="dcterms:W3CDTF">2019-03-20T06:37:54Z</dcterms:modified>
  <cp:category/>
  <cp:version/>
  <cp:contentType/>
  <cp:contentStatus/>
</cp:coreProperties>
</file>